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0E896CF-1813-42A7-BBDC-72801EEA896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piScript Protocol" sheetId="1" r:id="rId1"/>
  </sheets>
  <definedNames>
    <definedName name="_xlnm.Print_Area" localSheetId="0">'EpiScript Protocol'!$B$1:$L$36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G17" i="1"/>
  <c r="F16" i="1" l="1"/>
  <c r="G16" i="1" s="1"/>
  <c r="F19" i="1" l="1"/>
  <c r="G19" i="1" s="1"/>
  <c r="F21" i="1" l="1"/>
  <c r="G21" i="1" s="1"/>
  <c r="G22" i="1" s="1"/>
</calcChain>
</file>

<file path=xl/sharedStrings.xml><?xml version="1.0" encoding="utf-8"?>
<sst xmlns="http://schemas.openxmlformats.org/spreadsheetml/2006/main" count="61" uniqueCount="50">
  <si>
    <t># Rxns</t>
  </si>
  <si>
    <t>Stock conc.</t>
  </si>
  <si>
    <t>Units</t>
  </si>
  <si>
    <t>1 Rx uL</t>
  </si>
  <si>
    <t>X</t>
  </si>
  <si>
    <t>U/uL</t>
  </si>
  <si>
    <t>Sample</t>
  </si>
  <si>
    <t>50C</t>
  </si>
  <si>
    <t>94C</t>
  </si>
  <si>
    <t>2 min</t>
  </si>
  <si>
    <t>50 cycles</t>
  </si>
  <si>
    <t>60C</t>
  </si>
  <si>
    <t>Part #</t>
  </si>
  <si>
    <t>5X</t>
  </si>
  <si>
    <t>EpiScript Reverse Transcriptase</t>
  </si>
  <si>
    <t>200 U/uL</t>
  </si>
  <si>
    <t>10 sec</t>
  </si>
  <si>
    <t>30 sec</t>
  </si>
  <si>
    <t>ERT12910K, ERT12925K</t>
  </si>
  <si>
    <t>30050-1, 30050-2</t>
  </si>
  <si>
    <t>Thaw reagents and keep on ice</t>
  </si>
  <si>
    <t>Set up on Ice or at room temperature for &lt; 1 hr</t>
  </si>
  <si>
    <t>20 uL Reaction Mix  per well plus 5 uL of RNA sample or  Te (NTC)</t>
  </si>
  <si>
    <t>Denaturation and Taq Activation</t>
  </si>
  <si>
    <t>Reverse Transcription</t>
  </si>
  <si>
    <t>RapiDxFire qPCR 5X Master Mix, GF</t>
  </si>
  <si>
    <t>5+ min</t>
  </si>
  <si>
    <t>RapiDxFire qPCR 5X Master Mix</t>
  </si>
  <si>
    <t>42C</t>
  </si>
  <si>
    <t>5 min</t>
  </si>
  <si>
    <t>PCR Cycling Program (Option 2)</t>
  </si>
  <si>
    <t>DTT (Optional)</t>
  </si>
  <si>
    <t>mM</t>
  </si>
  <si>
    <t>10mM</t>
  </si>
  <si>
    <t>Nuclease Water</t>
  </si>
  <si>
    <t>15min</t>
  </si>
  <si>
    <t>3 sec</t>
  </si>
  <si>
    <t>95C</t>
  </si>
  <si>
    <t>0.5 µM each primer
0.125 µM probe</t>
  </si>
  <si>
    <t>Assay resuspended 
in 1.5 mL</t>
  </si>
  <si>
    <t>2019-nCoV rRT-PCR Panel Primers and Probes Mix</t>
  </si>
  <si>
    <t>PCR Cycling Program</t>
  </si>
  <si>
    <t>(Option 1 - Used on Proof of Concept)</t>
  </si>
  <si>
    <t>Final 
1X conc.</t>
  </si>
  <si>
    <t xml:space="preserve">2019-nCoV with Episcript RT-qPCR and RapiDxFire 5x Master Mix Assay Protocol </t>
  </si>
  <si>
    <t>(Updated on March 31st, 2020)</t>
  </si>
  <si>
    <r>
      <t xml:space="preserve"> Reaction Mix </t>
    </r>
    <r>
      <rPr>
        <b/>
        <u/>
        <sz val="11"/>
        <color rgb="FFFF0000"/>
        <rFont val="Arial"/>
        <family val="2"/>
      </rPr>
      <t>(3 reactions per sample – N1, N2 and RP) (N3 is optional)</t>
    </r>
  </si>
  <si>
    <t>*Please take the time to read both the CDC protocol and the Proof of Concept protocol.</t>
  </si>
  <si>
    <t>*Double check information provided here in the table with your own calculations before starting with the tests</t>
  </si>
  <si>
    <t>BEFORE YOU BEGIN WORK (PLEASE READ)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</si>
</sst>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5" fillId="0" borderId="0" xfId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/>
    <xf numFmtId="0" fontId="3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1" fillId="0" borderId="8" xfId="0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15" fontId="10" fillId="0" borderId="0" xfId="0" applyNumberFormat="1" applyFont="1"/>
    <xf numFmtId="0" fontId="11" fillId="0" borderId="0" xfId="0" applyFont="1" applyAlignment="1">
      <alignment horizontal="left" vertical="center"/>
    </xf>
    <xf numFmtId="0" fontId="8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ucigen.com/RapiDxFire-qPCR-5X-Master-Mix-GF/" TargetMode="External"/><Relationship Id="rId1" Type="http://schemas.openxmlformats.org/officeDocument/2006/relationships/hyperlink" Target="https://www.lucigen.com/EpiScript-RNase-H-Reverse-Transcripta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6"/>
  <sheetViews>
    <sheetView tabSelected="1" topLeftCell="A12" workbookViewId="0">
      <selection activeCell="I17" sqref="I17"/>
    </sheetView>
  </sheetViews>
  <sheetFormatPr defaultColWidth="9.1796875" defaultRowHeight="14" x14ac:dyDescent="0.3"/>
  <cols>
    <col min="1" max="1" width="1.81640625" style="4" customWidth="1"/>
    <col min="2" max="2" width="37.81640625" style="4" customWidth="1"/>
    <col min="3" max="3" width="9.54296875" style="4" customWidth="1"/>
    <col min="4" max="4" width="9.1796875" style="4" customWidth="1"/>
    <col min="5" max="5" width="13.1796875" style="4" customWidth="1"/>
    <col min="6" max="6" width="9" style="4" customWidth="1"/>
    <col min="7" max="7" width="9.26953125" style="4" customWidth="1"/>
    <col min="8" max="8" width="12.7265625" style="4" customWidth="1"/>
    <col min="9" max="12" width="11.26953125" style="4" customWidth="1"/>
    <col min="13" max="13" width="6" style="4" bestFit="1" customWidth="1"/>
    <col min="14" max="16384" width="9.1796875" style="4"/>
  </cols>
  <sheetData>
    <row r="1" spans="2:12" s="37" customFormat="1" ht="15.5" x14ac:dyDescent="0.35">
      <c r="B1" s="36" t="s">
        <v>44</v>
      </c>
      <c r="I1" s="38"/>
    </row>
    <row r="2" spans="2:12" s="37" customFormat="1" ht="15.5" x14ac:dyDescent="0.35">
      <c r="B2" s="36" t="s">
        <v>45</v>
      </c>
      <c r="I2" s="38"/>
    </row>
    <row r="3" spans="2:12" s="2" customFormat="1" x14ac:dyDescent="0.3">
      <c r="B3" s="1"/>
    </row>
    <row r="4" spans="2:12" s="2" customFormat="1" ht="14.5" x14ac:dyDescent="0.35">
      <c r="B4" s="11" t="s">
        <v>14</v>
      </c>
      <c r="C4" s="3" t="s">
        <v>15</v>
      </c>
      <c r="D4" s="3" t="s">
        <v>12</v>
      </c>
      <c r="E4" s="2" t="s">
        <v>18</v>
      </c>
    </row>
    <row r="5" spans="2:12" ht="14.5" x14ac:dyDescent="0.35">
      <c r="B5" s="11" t="s">
        <v>27</v>
      </c>
      <c r="C5" s="8" t="s">
        <v>13</v>
      </c>
      <c r="D5" s="3" t="s">
        <v>12</v>
      </c>
      <c r="E5" s="43" t="s">
        <v>19</v>
      </c>
      <c r="F5" s="43"/>
    </row>
    <row r="6" spans="2:12" x14ac:dyDescent="0.3">
      <c r="B6" s="5"/>
    </row>
    <row r="7" spans="2:12" x14ac:dyDescent="0.3">
      <c r="B7" s="40" t="s">
        <v>49</v>
      </c>
    </row>
    <row r="8" spans="2:12" x14ac:dyDescent="0.3">
      <c r="B8" s="39" t="s">
        <v>47</v>
      </c>
    </row>
    <row r="9" spans="2:12" x14ac:dyDescent="0.3">
      <c r="B9" s="4" t="s">
        <v>48</v>
      </c>
    </row>
    <row r="10" spans="2:12" x14ac:dyDescent="0.3">
      <c r="B10" s="5"/>
    </row>
    <row r="11" spans="2:12" x14ac:dyDescent="0.3">
      <c r="B11" s="4" t="s">
        <v>20</v>
      </c>
    </row>
    <row r="12" spans="2:12" x14ac:dyDescent="0.3">
      <c r="B12" s="4" t="s">
        <v>21</v>
      </c>
    </row>
    <row r="13" spans="2:12" x14ac:dyDescent="0.3">
      <c r="B13" s="5"/>
    </row>
    <row r="14" spans="2:12" ht="21" customHeight="1" thickBot="1" x14ac:dyDescent="0.35">
      <c r="B14" s="16" t="s">
        <v>46</v>
      </c>
      <c r="C14" s="17"/>
      <c r="D14" s="17"/>
      <c r="E14" s="17"/>
      <c r="F14" s="17"/>
      <c r="G14" s="18" t="s">
        <v>0</v>
      </c>
    </row>
    <row r="15" spans="2:12" ht="28.5" thickBot="1" x14ac:dyDescent="0.35">
      <c r="B15" s="32"/>
      <c r="C15" s="33" t="s">
        <v>1</v>
      </c>
      <c r="D15" s="34" t="s">
        <v>2</v>
      </c>
      <c r="E15" s="33" t="s">
        <v>43</v>
      </c>
      <c r="F15" s="34" t="s">
        <v>3</v>
      </c>
      <c r="G15" s="35">
        <v>20</v>
      </c>
    </row>
    <row r="16" spans="2:12" ht="21.75" customHeight="1" x14ac:dyDescent="0.3">
      <c r="B16" s="28" t="s">
        <v>25</v>
      </c>
      <c r="C16" s="29">
        <v>5</v>
      </c>
      <c r="D16" s="29" t="s">
        <v>4</v>
      </c>
      <c r="E16" s="29">
        <v>1</v>
      </c>
      <c r="F16" s="30">
        <f>$F$22*E16/C16</f>
        <v>4</v>
      </c>
      <c r="G16" s="31">
        <f>$G$15*F16</f>
        <v>80</v>
      </c>
      <c r="H16" s="8"/>
      <c r="I16" s="8"/>
      <c r="J16" s="8"/>
      <c r="K16" s="8"/>
      <c r="L16" s="8"/>
    </row>
    <row r="17" spans="2:12" ht="21.75" customHeight="1" x14ac:dyDescent="0.3">
      <c r="B17" s="19" t="s">
        <v>31</v>
      </c>
      <c r="C17" s="7">
        <v>100</v>
      </c>
      <c r="D17" s="7" t="s">
        <v>32</v>
      </c>
      <c r="E17" s="7" t="s">
        <v>33</v>
      </c>
      <c r="F17" s="13">
        <v>2</v>
      </c>
      <c r="G17" s="20">
        <f>$G$15*F17</f>
        <v>40</v>
      </c>
      <c r="H17" s="8"/>
      <c r="I17" s="8"/>
      <c r="J17" s="8"/>
      <c r="K17" s="8"/>
      <c r="L17" s="8"/>
    </row>
    <row r="18" spans="2:12" ht="60.75" customHeight="1" x14ac:dyDescent="0.3">
      <c r="B18" s="21" t="s">
        <v>40</v>
      </c>
      <c r="C18" s="45" t="s">
        <v>39</v>
      </c>
      <c r="D18" s="46"/>
      <c r="E18" s="12" t="s">
        <v>38</v>
      </c>
      <c r="F18" s="14">
        <v>1.5</v>
      </c>
      <c r="G18" s="20">
        <f>$G$15*F18</f>
        <v>30</v>
      </c>
      <c r="H18" s="8"/>
      <c r="I18" s="8"/>
      <c r="J18" s="8"/>
      <c r="K18" s="8"/>
      <c r="L18" s="8"/>
    </row>
    <row r="19" spans="2:12" ht="21.75" customHeight="1" x14ac:dyDescent="0.3">
      <c r="B19" s="22" t="s">
        <v>14</v>
      </c>
      <c r="C19" s="10">
        <v>200</v>
      </c>
      <c r="D19" s="10" t="s">
        <v>5</v>
      </c>
      <c r="E19" s="10">
        <v>5</v>
      </c>
      <c r="F19" s="15">
        <f>$F$22*E19/C19</f>
        <v>0.5</v>
      </c>
      <c r="G19" s="23">
        <f>$G$15*F19</f>
        <v>10</v>
      </c>
      <c r="H19" s="8"/>
      <c r="I19" s="8"/>
      <c r="J19" s="8"/>
      <c r="K19" s="8"/>
      <c r="L19" s="8"/>
    </row>
    <row r="20" spans="2:12" ht="21.75" customHeight="1" x14ac:dyDescent="0.3">
      <c r="B20" s="19" t="s">
        <v>6</v>
      </c>
      <c r="C20" s="7"/>
      <c r="D20" s="7"/>
      <c r="E20" s="7"/>
      <c r="F20" s="13">
        <v>5</v>
      </c>
      <c r="G20" s="23"/>
      <c r="H20" s="8"/>
      <c r="I20" s="8"/>
      <c r="J20" s="8"/>
      <c r="K20" s="8"/>
      <c r="L20" s="8"/>
    </row>
    <row r="21" spans="2:12" ht="21.75" customHeight="1" x14ac:dyDescent="0.3">
      <c r="B21" s="19" t="s">
        <v>34</v>
      </c>
      <c r="C21" s="6"/>
      <c r="D21" s="6"/>
      <c r="E21" s="6"/>
      <c r="F21" s="13">
        <f>F22-SUM(F16:F20)</f>
        <v>7</v>
      </c>
      <c r="G21" s="20">
        <f>$G$15*F21</f>
        <v>140</v>
      </c>
    </row>
    <row r="22" spans="2:12" ht="21.75" customHeight="1" thickBot="1" x14ac:dyDescent="0.35">
      <c r="B22" s="24"/>
      <c r="C22" s="25"/>
      <c r="D22" s="25"/>
      <c r="E22" s="25"/>
      <c r="F22" s="26">
        <v>20</v>
      </c>
      <c r="G22" s="27">
        <f>SUM(G16:G19,G21)</f>
        <v>300</v>
      </c>
    </row>
    <row r="24" spans="2:12" x14ac:dyDescent="0.3">
      <c r="B24" s="9" t="s">
        <v>22</v>
      </c>
    </row>
    <row r="26" spans="2:12" x14ac:dyDescent="0.3">
      <c r="B26" s="9" t="s">
        <v>41</v>
      </c>
      <c r="C26" s="7" t="s">
        <v>28</v>
      </c>
      <c r="D26" s="6" t="s">
        <v>35</v>
      </c>
      <c r="F26" s="4" t="s">
        <v>24</v>
      </c>
    </row>
    <row r="27" spans="2:12" x14ac:dyDescent="0.3">
      <c r="B27" s="4" t="s">
        <v>42</v>
      </c>
      <c r="C27" s="7" t="s">
        <v>37</v>
      </c>
      <c r="D27" s="6" t="s">
        <v>9</v>
      </c>
      <c r="F27" s="4" t="s">
        <v>23</v>
      </c>
    </row>
    <row r="28" spans="2:12" ht="14.25" customHeight="1" x14ac:dyDescent="0.3">
      <c r="C28" s="7" t="s">
        <v>37</v>
      </c>
      <c r="D28" s="6" t="s">
        <v>36</v>
      </c>
      <c r="E28" s="41" t="s">
        <v>10</v>
      </c>
    </row>
    <row r="29" spans="2:12" x14ac:dyDescent="0.3">
      <c r="C29" s="7" t="s">
        <v>11</v>
      </c>
      <c r="D29" s="6" t="s">
        <v>17</v>
      </c>
      <c r="E29" s="42"/>
    </row>
    <row r="31" spans="2:12" x14ac:dyDescent="0.3">
      <c r="B31" s="9" t="s">
        <v>30</v>
      </c>
      <c r="C31" s="7" t="s">
        <v>28</v>
      </c>
      <c r="D31" s="7" t="s">
        <v>29</v>
      </c>
      <c r="F31" s="44" t="s">
        <v>24</v>
      </c>
      <c r="G31" s="44"/>
    </row>
    <row r="32" spans="2:12" x14ac:dyDescent="0.3">
      <c r="C32" s="7" t="s">
        <v>7</v>
      </c>
      <c r="D32" s="6" t="s">
        <v>26</v>
      </c>
      <c r="F32" s="44"/>
      <c r="G32" s="44"/>
    </row>
    <row r="33" spans="3:6" x14ac:dyDescent="0.3">
      <c r="C33" s="7" t="s">
        <v>8</v>
      </c>
      <c r="D33" s="6" t="s">
        <v>9</v>
      </c>
      <c r="F33" s="4" t="s">
        <v>23</v>
      </c>
    </row>
    <row r="34" spans="3:6" ht="14.25" customHeight="1" x14ac:dyDescent="0.3">
      <c r="C34" s="7" t="s">
        <v>8</v>
      </c>
      <c r="D34" s="6" t="s">
        <v>16</v>
      </c>
      <c r="E34" s="41" t="s">
        <v>10</v>
      </c>
    </row>
    <row r="35" spans="3:6" x14ac:dyDescent="0.3">
      <c r="C35" s="7" t="s">
        <v>11</v>
      </c>
      <c r="D35" s="6" t="s">
        <v>17</v>
      </c>
      <c r="E35" s="42"/>
    </row>
    <row r="36" spans="3:6" x14ac:dyDescent="0.3">
      <c r="E36" s="8"/>
    </row>
  </sheetData>
  <mergeCells count="5">
    <mergeCell ref="E34:E35"/>
    <mergeCell ref="E5:F5"/>
    <mergeCell ref="E28:E29"/>
    <mergeCell ref="F31:G32"/>
    <mergeCell ref="C18:D18"/>
  </mergeCells>
  <hyperlinks>
    <hyperlink ref="B4" r:id="rId1" xr:uid="{00000000-0004-0000-0000-000000000000}"/>
    <hyperlink ref="B5" r:id="rId2" xr:uid="{00000000-0004-0000-0000-000001000000}"/>
  </hyperlinks>
  <pageMargins left="0.5" right="0.25" top="0.5" bottom="0.5" header="0" footer="0"/>
  <pageSetup scale="6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EpiScript Protocol</vt:lpstr>
      <vt:lpstr>'EpiScript Protocol'!Print_Area</vt:lpstr>
    </vt:vector>
  </TitlesOfParts>
  <Company>LGC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Koelbl</dc:creator>
  <cp:lastModifiedBy>SUMIT</cp:lastModifiedBy>
  <dcterms:created xsi:type="dcterms:W3CDTF">2020-01-31T22:18:26Z</dcterms:created>
  <dcterms:modified xsi:type="dcterms:W3CDTF">2020-04-01T15:16:44Z</dcterms:modified>
</cp:coreProperties>
</file>